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7310" windowHeight="4950" tabRatio="807" activeTab="0"/>
  </bookViews>
  <sheets>
    <sheet name="Handout 2" sheetId="1" r:id="rId1"/>
  </sheets>
  <definedNames>
    <definedName name="compensated_absences">#REF!</definedName>
    <definedName name="_xlnm.Print_Area" localSheetId="0">'Handout 2'!$A$1:$K$14</definedName>
  </definedNames>
  <calcPr fullCalcOnLoad="1"/>
</workbook>
</file>

<file path=xl/sharedStrings.xml><?xml version="1.0" encoding="utf-8"?>
<sst xmlns="http://schemas.openxmlformats.org/spreadsheetml/2006/main" count="31" uniqueCount="20">
  <si>
    <t xml:space="preserve"> Additions</t>
  </si>
  <si>
    <t xml:space="preserve"> Deletions</t>
  </si>
  <si>
    <t>Ending Balance</t>
  </si>
  <si>
    <t>Flair    Audited Balance</t>
  </si>
  <si>
    <t>Entity    Report Balance</t>
  </si>
  <si>
    <t>Gains    Losses</t>
  </si>
  <si>
    <t>Total Deprec.</t>
  </si>
  <si>
    <t>100006</t>
  </si>
  <si>
    <t>FID #</t>
  </si>
  <si>
    <t>Adjust ment</t>
  </si>
  <si>
    <t>Accum. Deprec.</t>
  </si>
  <si>
    <t>Current Deprec.</t>
  </si>
  <si>
    <t>Totals</t>
  </si>
  <si>
    <t>Asset Class Reconciliation Worksheet</t>
  </si>
  <si>
    <t>'000100002</t>
  </si>
  <si>
    <t>000101</t>
  </si>
  <si>
    <t>000102</t>
  </si>
  <si>
    <t>000103</t>
  </si>
  <si>
    <t>000104</t>
  </si>
  <si>
    <t>000105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</si>
</sst>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\-#\-##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mmmm\ d\,\ yyyy"/>
    <numFmt numFmtId="171" formatCode="0.000%"/>
    <numFmt numFmtId="172" formatCode="&quot;$&quot;#,##0.00"/>
    <numFmt numFmtId="173" formatCode="0.00_);\(0.00\)"/>
    <numFmt numFmtId="174" formatCode="#,###.00"/>
    <numFmt numFmtId="175" formatCode="[$-409]dddd\,\ mmmm\ dd\,\ yyyy"/>
    <numFmt numFmtId="176" formatCode="m/d/yy;@"/>
    <numFmt numFmtId="177" formatCode="mm/dd/yy;@"/>
    <numFmt numFmtId="178" formatCode="_(* #,##0_);_(* \(#,##0\);_(* &quot;......&quot;_);_(@&quot;......&quot;_)"/>
    <numFmt numFmtId="179" formatCode="_(* #,##0.00;_(* \(#,##0.00\);_(* &quot;......&quot;_);_(@&quot;......&quot;_)"/>
    <numFmt numFmtId="180" formatCode="#,##0.0000"/>
    <numFmt numFmtId="181" formatCode="#,##0.00000"/>
    <numFmt numFmtId="182" formatCode="0.0000"/>
    <numFmt numFmtId="183" formatCode="#,##0.00000_);\(#,##0.00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7" fontId="1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 wrapText="1"/>
    </xf>
    <xf numFmtId="49" fontId="1" fillId="0" borderId="10" xfId="0" applyNumberFormat="1" applyFont="1" applyFill="1" applyBorder="1" applyAlignment="1" quotePrefix="1">
      <alignment horizontal="center" wrapText="1"/>
    </xf>
    <xf numFmtId="4" fontId="39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304800</xdr:rowOff>
    </xdr:from>
    <xdr:to>
      <xdr:col>2</xdr:col>
      <xdr:colOff>276225</xdr:colOff>
      <xdr:row>12</xdr:row>
      <xdr:rowOff>95250</xdr:rowOff>
    </xdr:to>
    <xdr:sp>
      <xdr:nvSpPr>
        <xdr:cNvPr id="1" name="Straight Arrow Connector 1"/>
        <xdr:cNvSpPr>
          <a:spLocks/>
        </xdr:cNvSpPr>
      </xdr:nvSpPr>
      <xdr:spPr>
        <a:xfrm flipV="1">
          <a:off x="1476375" y="1543050"/>
          <a:ext cx="342900" cy="2552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</xdr:row>
      <xdr:rowOff>133350</xdr:rowOff>
    </xdr:from>
    <xdr:to>
      <xdr:col>7</xdr:col>
      <xdr:colOff>47625</xdr:colOff>
      <xdr:row>11</xdr:row>
      <xdr:rowOff>190500</xdr:rowOff>
    </xdr:to>
    <xdr:sp>
      <xdr:nvSpPr>
        <xdr:cNvPr id="2" name="Straight Arrow Connector 2"/>
        <xdr:cNvSpPr>
          <a:spLocks/>
        </xdr:cNvSpPr>
      </xdr:nvSpPr>
      <xdr:spPr>
        <a:xfrm flipV="1">
          <a:off x="5581650" y="1371600"/>
          <a:ext cx="9525" cy="2505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2</xdr:row>
      <xdr:rowOff>200025</xdr:rowOff>
    </xdr:from>
    <xdr:to>
      <xdr:col>7</xdr:col>
      <xdr:colOff>790575</xdr:colOff>
      <xdr:row>12</xdr:row>
      <xdr:rowOff>276225</xdr:rowOff>
    </xdr:to>
    <xdr:sp>
      <xdr:nvSpPr>
        <xdr:cNvPr id="3" name="Straight Arrow Connector 2"/>
        <xdr:cNvSpPr>
          <a:spLocks/>
        </xdr:cNvSpPr>
      </xdr:nvSpPr>
      <xdr:spPr>
        <a:xfrm flipV="1">
          <a:off x="6334125" y="1438275"/>
          <a:ext cx="0" cy="2838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180" zoomScaleNormal="180" zoomScalePageLayoutView="0" workbookViewId="0" topLeftCell="G8">
      <selection activeCell="K13" sqref="A2:K13"/>
    </sheetView>
  </sheetViews>
  <sheetFormatPr defaultColWidth="9.140625" defaultRowHeight="12.75"/>
  <cols>
    <col min="1" max="1" width="10.7109375" style="2" customWidth="1"/>
    <col min="2" max="2" width="12.421875" style="2" customWidth="1"/>
    <col min="3" max="4" width="11.7109375" style="2" customWidth="1"/>
    <col min="5" max="5" width="11.421875" style="2" customWidth="1"/>
    <col min="6" max="6" width="12.7109375" style="2" customWidth="1"/>
    <col min="7" max="7" width="12.421875" style="2" customWidth="1"/>
    <col min="8" max="8" width="12.8515625" style="2" customWidth="1"/>
    <col min="9" max="9" width="12.00390625" style="2" customWidth="1"/>
    <col min="10" max="10" width="9.7109375" style="2" customWidth="1"/>
    <col min="11" max="11" width="14.7109375" style="2" customWidth="1"/>
    <col min="12" max="12" width="7.140625" style="2" customWidth="1"/>
    <col min="13" max="16384" width="9.140625" style="2" customWidth="1"/>
  </cols>
  <sheetData>
    <row r="1" spans="1:11" ht="48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9.5" customHeight="1">
      <c r="A2" s="4"/>
      <c r="B2" s="4" t="s">
        <v>3</v>
      </c>
      <c r="C2" s="4" t="s">
        <v>9</v>
      </c>
      <c r="D2" s="5" t="s">
        <v>0</v>
      </c>
      <c r="E2" s="4" t="s">
        <v>1</v>
      </c>
      <c r="F2" s="4" t="s">
        <v>2</v>
      </c>
      <c r="G2" s="4" t="s">
        <v>10</v>
      </c>
      <c r="H2" s="4" t="s">
        <v>9</v>
      </c>
      <c r="I2" s="3" t="s">
        <v>11</v>
      </c>
      <c r="J2" s="4" t="s">
        <v>5</v>
      </c>
      <c r="K2" s="4" t="s">
        <v>6</v>
      </c>
    </row>
    <row r="3" spans="1:17" s="1" customFormat="1" ht="24.75" customHeight="1">
      <c r="A3" s="9" t="s">
        <v>12</v>
      </c>
      <c r="B3" s="9">
        <v>268000</v>
      </c>
      <c r="C3" s="14">
        <v>36000</v>
      </c>
      <c r="D3" s="9">
        <f>D12</f>
        <v>30000</v>
      </c>
      <c r="E3" s="9">
        <f>E12</f>
        <v>0</v>
      </c>
      <c r="F3" s="9">
        <f>B3+C3+D3-E3</f>
        <v>334000</v>
      </c>
      <c r="G3" s="9">
        <v>234000</v>
      </c>
      <c r="H3" s="14">
        <v>28000</v>
      </c>
      <c r="I3" s="9">
        <f>I12</f>
        <v>26700</v>
      </c>
      <c r="J3" s="9">
        <f>J12</f>
        <v>0</v>
      </c>
      <c r="K3" s="9">
        <f>G3+H3+I3-E3-J3</f>
        <v>288700</v>
      </c>
      <c r="L3" s="2"/>
      <c r="M3" s="2"/>
      <c r="N3" s="2"/>
      <c r="O3" s="2"/>
      <c r="P3" s="2"/>
      <c r="Q3" s="2"/>
    </row>
    <row r="4" spans="1:19" s="6" customFormat="1" ht="46.5" customHeight="1">
      <c r="A4" s="4" t="s">
        <v>8</v>
      </c>
      <c r="B4" s="9" t="s">
        <v>4</v>
      </c>
      <c r="C4" s="4" t="s">
        <v>9</v>
      </c>
      <c r="D4" s="9" t="s">
        <v>0</v>
      </c>
      <c r="E4" s="9" t="s">
        <v>1</v>
      </c>
      <c r="F4" s="9" t="s">
        <v>2</v>
      </c>
      <c r="G4" s="4" t="s">
        <v>10</v>
      </c>
      <c r="H4" s="4" t="s">
        <v>9</v>
      </c>
      <c r="I4" s="3" t="s">
        <v>11</v>
      </c>
      <c r="J4" s="4" t="s">
        <v>5</v>
      </c>
      <c r="K4" s="9" t="s">
        <v>6</v>
      </c>
      <c r="L4" s="2"/>
      <c r="M4" s="2"/>
      <c r="N4" s="2"/>
      <c r="O4" s="2"/>
      <c r="P4" s="2"/>
      <c r="Q4" s="2"/>
      <c r="R4" s="2"/>
      <c r="S4" s="2"/>
    </row>
    <row r="5" spans="1:17" s="6" customFormat="1" ht="24.75" customHeight="1">
      <c r="A5" s="16" t="s">
        <v>15</v>
      </c>
      <c r="B5" s="8">
        <v>0</v>
      </c>
      <c r="C5" s="8">
        <v>0</v>
      </c>
      <c r="D5" s="8">
        <v>0</v>
      </c>
      <c r="E5" s="8">
        <v>0</v>
      </c>
      <c r="F5" s="8">
        <f>B5+C5+D5-E5</f>
        <v>0</v>
      </c>
      <c r="G5" s="8">
        <v>0</v>
      </c>
      <c r="H5" s="8">
        <v>0</v>
      </c>
      <c r="I5" s="8">
        <v>0</v>
      </c>
      <c r="J5" s="8">
        <v>0</v>
      </c>
      <c r="K5" s="8">
        <f>G5+H5+I5-E5-J5</f>
        <v>0</v>
      </c>
      <c r="L5" s="2"/>
      <c r="M5" s="2"/>
      <c r="N5" s="2"/>
      <c r="O5" s="2"/>
      <c r="P5" s="2"/>
      <c r="Q5" s="2"/>
    </row>
    <row r="6" spans="1:17" s="7" customFormat="1" ht="23.25" customHeight="1">
      <c r="A6" s="16" t="s">
        <v>16</v>
      </c>
      <c r="B6" s="8">
        <v>1000</v>
      </c>
      <c r="C6" s="8">
        <v>0</v>
      </c>
      <c r="D6" s="8">
        <v>0</v>
      </c>
      <c r="E6" s="8">
        <v>0</v>
      </c>
      <c r="F6" s="8">
        <f>B6+C6+D6-E6</f>
        <v>1000</v>
      </c>
      <c r="G6" s="8">
        <v>0</v>
      </c>
      <c r="H6" s="8">
        <v>1000</v>
      </c>
      <c r="I6" s="8">
        <v>200</v>
      </c>
      <c r="J6" s="8">
        <v>0</v>
      </c>
      <c r="K6" s="8">
        <f>G6+H6+I6-E6-J6</f>
        <v>1200</v>
      </c>
      <c r="L6" s="2"/>
      <c r="M6" s="2"/>
      <c r="N6" s="2"/>
      <c r="O6" s="2"/>
      <c r="P6" s="2"/>
      <c r="Q6" s="2"/>
    </row>
    <row r="7" spans="1:11" ht="18" customHeight="1" hidden="1">
      <c r="A7" s="16" t="s">
        <v>14</v>
      </c>
      <c r="B7" s="8">
        <f>SUM(B5:B6)</f>
        <v>1000</v>
      </c>
      <c r="C7" s="8">
        <f aca="true" t="shared" si="0" ref="C7:K7">SUM(C5:C6)</f>
        <v>0</v>
      </c>
      <c r="D7" s="8">
        <f t="shared" si="0"/>
        <v>0</v>
      </c>
      <c r="E7" s="8">
        <f>SUM(E5:E6)</f>
        <v>0</v>
      </c>
      <c r="F7" s="8">
        <f t="shared" si="0"/>
        <v>1000</v>
      </c>
      <c r="G7" s="8">
        <f t="shared" si="0"/>
        <v>0</v>
      </c>
      <c r="H7" s="8">
        <f t="shared" si="0"/>
        <v>1000</v>
      </c>
      <c r="I7" s="8">
        <f t="shared" si="0"/>
        <v>200</v>
      </c>
      <c r="J7" s="8">
        <f t="shared" si="0"/>
        <v>0</v>
      </c>
      <c r="K7" s="8">
        <f t="shared" si="0"/>
        <v>1200</v>
      </c>
    </row>
    <row r="8" spans="1:11" ht="24" customHeight="1">
      <c r="A8" s="16" t="s">
        <v>17</v>
      </c>
      <c r="B8" s="8">
        <v>17000</v>
      </c>
      <c r="C8" s="8">
        <v>0</v>
      </c>
      <c r="D8" s="8">
        <v>0</v>
      </c>
      <c r="E8" s="8">
        <v>0</v>
      </c>
      <c r="F8" s="8">
        <f>B8+C8+D8-E8</f>
        <v>17000</v>
      </c>
      <c r="G8" s="8">
        <v>17000</v>
      </c>
      <c r="H8" s="8">
        <v>0</v>
      </c>
      <c r="I8" s="8">
        <v>0</v>
      </c>
      <c r="J8" s="8">
        <v>0</v>
      </c>
      <c r="K8" s="8">
        <f>G8+H8+I8-E8-J8</f>
        <v>17000</v>
      </c>
    </row>
    <row r="9" spans="1:11" ht="24.75" customHeight="1">
      <c r="A9" s="16" t="s">
        <v>18</v>
      </c>
      <c r="B9" s="8">
        <v>219000</v>
      </c>
      <c r="C9" s="8">
        <v>0</v>
      </c>
      <c r="D9" s="8">
        <v>0</v>
      </c>
      <c r="E9" s="8">
        <v>0</v>
      </c>
      <c r="F9" s="8">
        <f>B9+C9+D9-E9</f>
        <v>219000</v>
      </c>
      <c r="G9" s="8">
        <v>186000</v>
      </c>
      <c r="H9" s="8">
        <v>0</v>
      </c>
      <c r="I9" s="8">
        <v>16500</v>
      </c>
      <c r="J9" s="8">
        <v>0</v>
      </c>
      <c r="K9" s="8">
        <f>G9+H9+I9-E9-J9</f>
        <v>202500</v>
      </c>
    </row>
    <row r="10" spans="1:11" ht="24.75" customHeight="1">
      <c r="A10" s="16" t="s">
        <v>19</v>
      </c>
      <c r="B10" s="8">
        <v>67000</v>
      </c>
      <c r="C10" s="8">
        <v>0</v>
      </c>
      <c r="D10" s="8">
        <v>30000</v>
      </c>
      <c r="E10" s="8">
        <v>0</v>
      </c>
      <c r="F10" s="8">
        <f>B10+C10+D10-E10</f>
        <v>97000</v>
      </c>
      <c r="G10" s="8">
        <v>30000</v>
      </c>
      <c r="H10" s="8">
        <v>28000</v>
      </c>
      <c r="I10" s="8">
        <v>10000</v>
      </c>
      <c r="J10" s="8">
        <v>0</v>
      </c>
      <c r="K10" s="8">
        <f>G10+H10+I10-E10-J10</f>
        <v>68000</v>
      </c>
    </row>
    <row r="11" spans="1:11" s="1" customFormat="1" ht="24.75" customHeight="1" hidden="1">
      <c r="A11" s="16" t="s">
        <v>7</v>
      </c>
      <c r="B11" s="8">
        <f aca="true" t="shared" si="1" ref="B11:K11">SUM(B8:B10)</f>
        <v>303000</v>
      </c>
      <c r="C11" s="8">
        <f t="shared" si="1"/>
        <v>0</v>
      </c>
      <c r="D11" s="8">
        <f t="shared" si="1"/>
        <v>30000</v>
      </c>
      <c r="E11" s="8">
        <f t="shared" si="1"/>
        <v>0</v>
      </c>
      <c r="F11" s="8">
        <f t="shared" si="1"/>
        <v>333000</v>
      </c>
      <c r="G11" s="8">
        <f t="shared" si="1"/>
        <v>233000</v>
      </c>
      <c r="H11" s="8">
        <f t="shared" si="1"/>
        <v>28000</v>
      </c>
      <c r="I11" s="8">
        <f t="shared" si="1"/>
        <v>26500</v>
      </c>
      <c r="J11" s="10">
        <f t="shared" si="1"/>
        <v>0</v>
      </c>
      <c r="K11" s="8">
        <f t="shared" si="1"/>
        <v>287500</v>
      </c>
    </row>
    <row r="12" spans="1:11" s="1" customFormat="1" ht="24.75" customHeight="1">
      <c r="A12" s="17" t="s">
        <v>12</v>
      </c>
      <c r="B12" s="12">
        <f aca="true" t="shared" si="2" ref="B12:K12">B7+B11</f>
        <v>304000</v>
      </c>
      <c r="C12" s="12">
        <f t="shared" si="2"/>
        <v>0</v>
      </c>
      <c r="D12" s="12">
        <f t="shared" si="2"/>
        <v>30000</v>
      </c>
      <c r="E12" s="11">
        <f t="shared" si="2"/>
        <v>0</v>
      </c>
      <c r="F12" s="12">
        <f t="shared" si="2"/>
        <v>334000</v>
      </c>
      <c r="G12" s="12">
        <f t="shared" si="2"/>
        <v>233000</v>
      </c>
      <c r="H12" s="15">
        <f t="shared" si="2"/>
        <v>29000</v>
      </c>
      <c r="I12" s="12">
        <f t="shared" si="2"/>
        <v>26700</v>
      </c>
      <c r="J12" s="11">
        <f t="shared" si="2"/>
        <v>0</v>
      </c>
      <c r="K12" s="12">
        <f t="shared" si="2"/>
        <v>288700</v>
      </c>
    </row>
    <row r="13" spans="1:11" s="1" customFormat="1" ht="24" customHeight="1">
      <c r="A13" s="18"/>
      <c r="B13" s="13">
        <f>B3-B12</f>
        <v>-36000</v>
      </c>
      <c r="C13" s="11">
        <f aca="true" t="shared" si="3" ref="C13:K13">C3-C12</f>
        <v>36000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1000</v>
      </c>
      <c r="H13" s="11">
        <f t="shared" si="3"/>
        <v>-1000</v>
      </c>
      <c r="I13" s="11">
        <f t="shared" si="3"/>
        <v>0</v>
      </c>
      <c r="J13" s="11">
        <f t="shared" si="3"/>
        <v>0</v>
      </c>
      <c r="K13" s="11">
        <f t="shared" si="3"/>
        <v>0</v>
      </c>
    </row>
  </sheetData>
  <sheetProtection/>
  <mergeCells count="1">
    <mergeCell ref="A1:K1"/>
  </mergeCells>
  <printOptions/>
  <pageMargins left="0.75" right="0.5" top="0.79" bottom="1" header="0.75" footer="0.5"/>
  <pageSetup fitToHeight="0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E. Rodriguez</dc:creator>
  <cp:keywords/>
  <dc:description/>
  <cp:lastModifiedBy>David Kosinski</cp:lastModifiedBy>
  <cp:lastPrinted>2018-06-05T17:39:10Z</cp:lastPrinted>
  <dcterms:created xsi:type="dcterms:W3CDTF">2002-03-11T13:17:07Z</dcterms:created>
  <dcterms:modified xsi:type="dcterms:W3CDTF">2018-06-05T20:19:52Z</dcterms:modified>
  <cp:category/>
  <cp:version/>
  <cp:contentType/>
  <cp:contentStatus/>
</cp:coreProperties>
</file>